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 filterPrivacy="1"/>
  <bookViews>
    <workbookView xWindow="0" yWindow="0" windowWidth="22260" windowHeight="12648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10" i="1" l="1"/>
  <c r="D16" i="1" s="1"/>
  <c r="C16" i="1"/>
  <c r="C18" i="1" s="1"/>
  <c r="E16" i="1" l="1"/>
  <c r="G16" i="1" s="1"/>
  <c r="D18" i="1"/>
  <c r="C19" i="1"/>
  <c r="D17" i="1"/>
  <c r="F16" i="1"/>
  <c r="B17" i="1" s="1"/>
  <c r="C20" i="1" l="1"/>
  <c r="D19" i="1"/>
  <c r="E17" i="1"/>
  <c r="F17" i="1" l="1"/>
  <c r="B18" i="1" s="1"/>
  <c r="E18" i="1" s="1"/>
  <c r="G17" i="1"/>
  <c r="C21" i="1"/>
  <c r="D20" i="1"/>
  <c r="F18" i="1" l="1"/>
  <c r="B19" i="1" s="1"/>
  <c r="E19" i="1" s="1"/>
  <c r="G18" i="1"/>
  <c r="C22" i="1"/>
  <c r="D21" i="1"/>
  <c r="G19" i="1" l="1"/>
  <c r="F19" i="1"/>
  <c r="B20" i="1" s="1"/>
  <c r="E20" i="1" s="1"/>
  <c r="C23" i="1"/>
  <c r="D22" i="1"/>
  <c r="G20" i="1" l="1"/>
  <c r="F20" i="1"/>
  <c r="B21" i="1" s="1"/>
  <c r="E21" i="1" s="1"/>
  <c r="C24" i="1"/>
  <c r="D23" i="1"/>
  <c r="G21" i="1" l="1"/>
  <c r="F21" i="1"/>
  <c r="B22" i="1" s="1"/>
  <c r="E22" i="1" s="1"/>
  <c r="C25" i="1"/>
  <c r="D24" i="1"/>
  <c r="G22" i="1" l="1"/>
  <c r="F22" i="1"/>
  <c r="B23" i="1" s="1"/>
  <c r="E23" i="1" s="1"/>
  <c r="C26" i="1"/>
  <c r="D25" i="1"/>
  <c r="G23" i="1" l="1"/>
  <c r="F23" i="1"/>
  <c r="B24" i="1" s="1"/>
  <c r="E24" i="1" s="1"/>
  <c r="C27" i="1"/>
  <c r="D26" i="1"/>
  <c r="F24" i="1" l="1"/>
  <c r="B25" i="1" s="1"/>
  <c r="E25" i="1" s="1"/>
  <c r="G24" i="1"/>
  <c r="C28" i="1"/>
  <c r="D27" i="1"/>
  <c r="G25" i="1" l="1"/>
  <c r="F25" i="1"/>
  <c r="B26" i="1" s="1"/>
  <c r="E26" i="1" s="1"/>
  <c r="C29" i="1"/>
  <c r="D28" i="1"/>
  <c r="F26" i="1" l="1"/>
  <c r="B27" i="1" s="1"/>
  <c r="E27" i="1" s="1"/>
  <c r="G26" i="1"/>
  <c r="C30" i="1"/>
  <c r="D29" i="1"/>
  <c r="G27" i="1" l="1"/>
  <c r="F27" i="1"/>
  <c r="B28" i="1" s="1"/>
  <c r="E28" i="1" s="1"/>
  <c r="C31" i="1"/>
  <c r="D30" i="1"/>
  <c r="F28" i="1" l="1"/>
  <c r="B29" i="1" s="1"/>
  <c r="E29" i="1" s="1"/>
  <c r="G28" i="1"/>
  <c r="C32" i="1"/>
  <c r="D31" i="1"/>
  <c r="G29" i="1" l="1"/>
  <c r="F29" i="1"/>
  <c r="B30" i="1" s="1"/>
  <c r="E30" i="1" s="1"/>
  <c r="C33" i="1"/>
  <c r="D32" i="1"/>
  <c r="G30" i="1" l="1"/>
  <c r="F30" i="1"/>
  <c r="B31" i="1" s="1"/>
  <c r="E31" i="1" s="1"/>
  <c r="C34" i="1"/>
  <c r="D33" i="1"/>
  <c r="F31" i="1" l="1"/>
  <c r="B32" i="1" s="1"/>
  <c r="E32" i="1" s="1"/>
  <c r="G31" i="1"/>
  <c r="C35" i="1"/>
  <c r="D34" i="1"/>
  <c r="F32" i="1" l="1"/>
  <c r="B33" i="1" s="1"/>
  <c r="E33" i="1" s="1"/>
  <c r="G32" i="1"/>
  <c r="C36" i="1"/>
  <c r="D35" i="1"/>
  <c r="F33" i="1" l="1"/>
  <c r="B34" i="1" s="1"/>
  <c r="E34" i="1" s="1"/>
  <c r="G33" i="1"/>
  <c r="C37" i="1"/>
  <c r="D36" i="1"/>
  <c r="G34" i="1" l="1"/>
  <c r="F34" i="1"/>
  <c r="B35" i="1" s="1"/>
  <c r="E35" i="1" s="1"/>
  <c r="C38" i="1"/>
  <c r="D37" i="1"/>
  <c r="F35" i="1" l="1"/>
  <c r="B36" i="1" s="1"/>
  <c r="E36" i="1" s="1"/>
  <c r="G35" i="1"/>
  <c r="C39" i="1"/>
  <c r="D38" i="1"/>
  <c r="F36" i="1" l="1"/>
  <c r="B37" i="1" s="1"/>
  <c r="E37" i="1" s="1"/>
  <c r="G36" i="1"/>
  <c r="C40" i="1"/>
  <c r="D39" i="1"/>
  <c r="F37" i="1" l="1"/>
  <c r="B38" i="1" s="1"/>
  <c r="E38" i="1" s="1"/>
  <c r="G37" i="1"/>
  <c r="C41" i="1"/>
  <c r="D40" i="1"/>
  <c r="G38" i="1" l="1"/>
  <c r="F38" i="1"/>
  <c r="B39" i="1" s="1"/>
  <c r="E39" i="1" s="1"/>
  <c r="C42" i="1"/>
  <c r="D41" i="1"/>
  <c r="F39" i="1" l="1"/>
  <c r="B40" i="1" s="1"/>
  <c r="E40" i="1" s="1"/>
  <c r="G39" i="1"/>
  <c r="C43" i="1"/>
  <c r="D42" i="1"/>
  <c r="G40" i="1" l="1"/>
  <c r="F40" i="1"/>
  <c r="B41" i="1" s="1"/>
  <c r="E41" i="1" s="1"/>
  <c r="C44" i="1"/>
  <c r="D43" i="1"/>
  <c r="F41" i="1" l="1"/>
  <c r="B42" i="1" s="1"/>
  <c r="E42" i="1" s="1"/>
  <c r="G41" i="1"/>
  <c r="C45" i="1"/>
  <c r="D45" i="1" s="1"/>
  <c r="D44" i="1"/>
  <c r="G42" i="1" l="1"/>
  <c r="F42" i="1"/>
  <c r="B43" i="1" s="1"/>
  <c r="E43" i="1" s="1"/>
  <c r="F43" i="1" l="1"/>
  <c r="B44" i="1" s="1"/>
  <c r="E44" i="1" s="1"/>
  <c r="G43" i="1"/>
  <c r="G44" i="1" l="1"/>
  <c r="F44" i="1"/>
  <c r="B45" i="1" s="1"/>
  <c r="E45" i="1" s="1"/>
  <c r="G45" i="1" l="1"/>
  <c r="F45" i="1"/>
</calcChain>
</file>

<file path=xl/sharedStrings.xml><?xml version="1.0" encoding="utf-8"?>
<sst xmlns="http://schemas.openxmlformats.org/spreadsheetml/2006/main" count="55" uniqueCount="55">
  <si>
    <t>Annual Earnings</t>
  </si>
  <si>
    <t>Consumption Rate</t>
  </si>
  <si>
    <t>Savings Rate (1 - Consumption Rate)</t>
  </si>
  <si>
    <t>Earnings Rate on Investments</t>
  </si>
  <si>
    <t>Year 1</t>
  </si>
  <si>
    <t>Year 2</t>
  </si>
  <si>
    <t>Year 3</t>
  </si>
  <si>
    <t>Year 4</t>
  </si>
  <si>
    <t>Year 5</t>
  </si>
  <si>
    <t>Beginning Balance</t>
  </si>
  <si>
    <t>Earnings on Investment</t>
  </si>
  <si>
    <t>Ending Balance</t>
  </si>
  <si>
    <t>Earnings Invested</t>
  </si>
  <si>
    <t>GREEN = CALCULATIONS</t>
  </si>
  <si>
    <t>YELLOW = INPUT CELLS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</si>
  <si>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</si>
  <si>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</si>
  <si>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</si>
  <si>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</si>
  <si>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</si>
  <si>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</si>
  <si>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</si>
  <si>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</si>
  <si>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</si>
  <si>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</si>
  <si>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</si>
  <si>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</si>
  <si>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</si>
  <si>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</si>
  <si>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</si>
  <si>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Investment Growth Chart</t>
  </si>
  <si>
    <t>Calculations Example Spreadsheet</t>
  </si>
  <si>
    <t xml:space="preserve">Created By: </t>
  </si>
  <si>
    <t>John Anderson</t>
  </si>
  <si>
    <t>Website:</t>
  </si>
  <si>
    <t>www.johnpatrickanderson.com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</si>
  <si>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</si>
  <si>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</si>
  <si>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</si>
  <si>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</si>
  <si>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</si>
  <si>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</si>
  <si>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</si>
  <si>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</si>
  <si>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</si>
  <si>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</si>
  <si>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Earnings Annual Increase</t>
  </si>
  <si>
    <t>Earnings</t>
  </si>
  <si>
    <t>Earnings Increase Spent</t>
  </si>
  <si>
    <t>Passive Income Clone Created?</t>
  </si>
  <si>
    <t>Suggested Range: 0 - 10%</t>
  </si>
  <si>
    <t>Possible Range: 0 - 100%</t>
  </si>
  <si>
    <t>Suggested Range: 25% - 75%</t>
  </si>
  <si>
    <t>Suggested Range: .01% to 20%</t>
  </si>
  <si>
    <t>Passive Income Symbiote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</si>
</sst>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6" fontId="0" fillId="0" borderId="0" xfId="0" applyNumberFormat="1"/>
    <xf numFmtId="0" fontId="2" fillId="0" borderId="0" xfId="0" applyFont="1"/>
    <xf numFmtId="9" fontId="0" fillId="2" borderId="0" xfId="0" applyNumberFormat="1" applyFill="1"/>
    <xf numFmtId="0" fontId="0" fillId="2" borderId="0" xfId="0" applyFill="1"/>
    <xf numFmtId="0" fontId="0" fillId="3" borderId="0" xfId="0" applyFill="1"/>
    <xf numFmtId="9" fontId="0" fillId="3" borderId="0" xfId="0" applyNumberFormat="1" applyFill="1"/>
    <xf numFmtId="6" fontId="0" fillId="2" borderId="0" xfId="0" applyNumberFormat="1" applyFill="1"/>
    <xf numFmtId="164" fontId="0" fillId="0" borderId="0" xfId="1" applyNumberFormat="1" applyFont="1"/>
    <xf numFmtId="164" fontId="0" fillId="0" borderId="0" xfId="0" applyNumberFormat="1"/>
    <xf numFmtId="0" fontId="3" fillId="0" borderId="0" xfId="2"/>
    <xf numFmtId="0" fontId="0" fillId="0" borderId="1" xfId="0" applyBorder="1"/>
    <xf numFmtId="6" fontId="0" fillId="0" borderId="1" xfId="0" applyNumberFormat="1" applyBorder="1"/>
    <xf numFmtId="164" fontId="0" fillId="0" borderId="1" xfId="1" applyNumberFormat="1" applyFont="1" applyBorder="1"/>
    <xf numFmtId="164" fontId="0" fillId="0" borderId="2" xfId="0" applyNumberFormat="1" applyBorder="1"/>
    <xf numFmtId="6" fontId="0" fillId="0" borderId="2" xfId="0" applyNumberFormat="1" applyBorder="1"/>
    <xf numFmtId="164" fontId="0" fillId="0" borderId="2" xfId="1" applyNumberFormat="1" applyFont="1" applyBorder="1"/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0" fillId="0" borderId="6" xfId="0" applyBorder="1" applyAlignment="1">
      <alignment horizontal="right"/>
    </xf>
    <xf numFmtId="0" fontId="0" fillId="0" borderId="7" xfId="0" applyBorder="1"/>
    <xf numFmtId="0" fontId="0" fillId="0" borderId="8" xfId="0" applyBorder="1" applyAlignment="1">
      <alignment horizontal="right"/>
    </xf>
    <xf numFmtId="0" fontId="0" fillId="0" borderId="9" xfId="0" applyBorder="1"/>
    <xf numFmtId="0" fontId="0" fillId="0" borderId="10" xfId="0" applyBorder="1" applyAlignment="1">
      <alignment horizontal="right"/>
    </xf>
    <xf numFmtId="164" fontId="0" fillId="0" borderId="11" xfId="0" applyNumberFormat="1" applyBorder="1"/>
    <xf numFmtId="6" fontId="0" fillId="0" borderId="11" xfId="0" applyNumberFormat="1" applyBorder="1"/>
    <xf numFmtId="164" fontId="0" fillId="0" borderId="11" xfId="1" applyNumberFormat="1" applyFont="1" applyBorder="1"/>
    <xf numFmtId="0" fontId="0" fillId="0" borderId="12" xfId="0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ohnpatrickanders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8"/>
  <sheetViews>
    <sheetView tabSelected="1" zoomScale="85" zoomScaleNormal="85" workbookViewId="0">
      <selection activeCell="D10" sqref="D10"/>
    </sheetView>
  </sheetViews>
  <sheetFormatPr defaultRowHeight="14.4" x14ac:dyDescent="0.55000000000000004"/>
  <cols>
    <col min="1" max="1" width="33.41796875" bestFit="1" customWidth="1"/>
    <col min="2" max="2" width="12.20703125" customWidth="1"/>
    <col min="3" max="3" width="28.20703125" customWidth="1"/>
    <col min="4" max="4" width="20.3125" bestFit="1" customWidth="1"/>
    <col min="5" max="6" width="12.20703125" customWidth="1"/>
    <col min="7" max="7" width="15.9453125" customWidth="1"/>
    <col min="8" max="8" width="16.7890625" customWidth="1"/>
    <col min="11" max="11" width="9.68359375" bestFit="1" customWidth="1"/>
  </cols>
  <sheetData>
    <row r="1" spans="1:7" x14ac:dyDescent="0.55000000000000004">
      <c r="A1" s="2" t="s">
        <v>54</v>
      </c>
    </row>
    <row r="2" spans="1:7" x14ac:dyDescent="0.55000000000000004">
      <c r="A2" s="2" t="s">
        <v>31</v>
      </c>
    </row>
    <row r="3" spans="1:7" x14ac:dyDescent="0.55000000000000004">
      <c r="A3" s="2" t="s">
        <v>32</v>
      </c>
      <c r="B3" s="2" t="s">
        <v>33</v>
      </c>
    </row>
    <row r="4" spans="1:7" x14ac:dyDescent="0.55000000000000004">
      <c r="A4" s="2" t="s">
        <v>34</v>
      </c>
      <c r="B4" s="10" t="s">
        <v>35</v>
      </c>
    </row>
    <row r="6" spans="1:7" x14ac:dyDescent="0.55000000000000004">
      <c r="A6" t="s">
        <v>0</v>
      </c>
      <c r="B6" s="7">
        <v>100000</v>
      </c>
      <c r="D6" t="s">
        <v>46</v>
      </c>
      <c r="E6" s="3">
        <v>0.03</v>
      </c>
      <c r="F6" t="s">
        <v>50</v>
      </c>
    </row>
    <row r="8" spans="1:7" x14ac:dyDescent="0.55000000000000004">
      <c r="A8" t="s">
        <v>1</v>
      </c>
      <c r="B8" s="3">
        <v>0.5</v>
      </c>
      <c r="C8" t="s">
        <v>52</v>
      </c>
      <c r="D8" t="s">
        <v>48</v>
      </c>
      <c r="E8" s="3">
        <v>0</v>
      </c>
      <c r="F8" t="s">
        <v>51</v>
      </c>
    </row>
    <row r="10" spans="1:7" x14ac:dyDescent="0.55000000000000004">
      <c r="A10" t="s">
        <v>2</v>
      </c>
      <c r="B10" s="6">
        <f>1-B8</f>
        <v>0.5</v>
      </c>
    </row>
    <row r="11" spans="1:7" x14ac:dyDescent="0.55000000000000004">
      <c r="F11" s="4" t="s">
        <v>14</v>
      </c>
      <c r="G11" s="4"/>
    </row>
    <row r="12" spans="1:7" x14ac:dyDescent="0.55000000000000004">
      <c r="A12" t="s">
        <v>3</v>
      </c>
      <c r="B12" s="3">
        <v>0.08</v>
      </c>
      <c r="C12" t="s">
        <v>53</v>
      </c>
      <c r="F12" s="5" t="s">
        <v>13</v>
      </c>
      <c r="G12" s="5"/>
    </row>
    <row r="14" spans="1:7" ht="14.7" thickBot="1" x14ac:dyDescent="0.6"/>
    <row r="15" spans="1:7" ht="28.8" x14ac:dyDescent="0.55000000000000004">
      <c r="A15" s="17" t="s">
        <v>30</v>
      </c>
      <c r="B15" s="18" t="s">
        <v>9</v>
      </c>
      <c r="C15" s="18" t="s">
        <v>47</v>
      </c>
      <c r="D15" s="18" t="s">
        <v>12</v>
      </c>
      <c r="E15" s="18" t="s">
        <v>10</v>
      </c>
      <c r="F15" s="18" t="s">
        <v>11</v>
      </c>
      <c r="G15" s="19" t="s">
        <v>49</v>
      </c>
    </row>
    <row r="16" spans="1:7" x14ac:dyDescent="0.55000000000000004">
      <c r="A16" s="20" t="s">
        <v>4</v>
      </c>
      <c r="B16" s="11">
        <v>0</v>
      </c>
      <c r="C16" s="12">
        <f>B6</f>
        <v>100000</v>
      </c>
      <c r="D16" s="12">
        <f>B$10*C16</f>
        <v>50000</v>
      </c>
      <c r="E16" s="12">
        <f>D16*B12</f>
        <v>4000</v>
      </c>
      <c r="F16" s="13">
        <f>SUM(D16:E16)+B16</f>
        <v>54000</v>
      </c>
      <c r="G16" s="21" t="str">
        <f>IF(E16&gt;B$6,"YES, GREAT JOB!", "No, Keep Saving!")</f>
        <v>No, Keep Saving!</v>
      </c>
    </row>
    <row r="17" spans="1:7" x14ac:dyDescent="0.55000000000000004">
      <c r="A17" s="22" t="s">
        <v>5</v>
      </c>
      <c r="B17" s="14">
        <f>F16</f>
        <v>54000</v>
      </c>
      <c r="C17" s="14">
        <f>C16*(1+E$6*(1-E$8))</f>
        <v>103000</v>
      </c>
      <c r="D17" s="15">
        <f>B$10*C17</f>
        <v>51500</v>
      </c>
      <c r="E17" s="14">
        <f>B$12*(SUM(B17+D17))</f>
        <v>8440</v>
      </c>
      <c r="F17" s="16">
        <f t="shared" ref="F17:F45" si="0">SUM(D17:E17)+B17</f>
        <v>113940</v>
      </c>
      <c r="G17" s="23" t="str">
        <f>IF(E17&gt;B$6,"YES, GREAT JOB!", "No, Keep Saving!")</f>
        <v>No, Keep Saving!</v>
      </c>
    </row>
    <row r="18" spans="1:7" x14ac:dyDescent="0.55000000000000004">
      <c r="A18" s="22" t="s">
        <v>6</v>
      </c>
      <c r="B18" s="14">
        <f t="shared" ref="B18:B45" si="1">F17</f>
        <v>113940</v>
      </c>
      <c r="C18" s="14">
        <f>C17*(1+E$6*(1-E$8))</f>
        <v>106090</v>
      </c>
      <c r="D18" s="15">
        <f>B$10*C18</f>
        <v>53045</v>
      </c>
      <c r="E18" s="14">
        <f>B$12*(SUM(B18+D18))</f>
        <v>13358.800000000001</v>
      </c>
      <c r="F18" s="16">
        <f t="shared" si="0"/>
        <v>180343.8</v>
      </c>
      <c r="G18" s="23" t="str">
        <f>IF(E18&gt;B$6,"YES, GREAT JOB!", "No, Keep Saving!")</f>
        <v>No, Keep Saving!</v>
      </c>
    </row>
    <row r="19" spans="1:7" x14ac:dyDescent="0.55000000000000004">
      <c r="A19" s="22" t="s">
        <v>7</v>
      </c>
      <c r="B19" s="14">
        <f t="shared" si="1"/>
        <v>180343.8</v>
      </c>
      <c r="C19" s="14">
        <f>C18*(1+E$6*(1-E$8))</f>
        <v>109272.7</v>
      </c>
      <c r="D19" s="15">
        <f>B$10*C19</f>
        <v>54636.35</v>
      </c>
      <c r="E19" s="14">
        <f>B$12*(SUM(B19+D19))</f>
        <v>18798.412</v>
      </c>
      <c r="F19" s="16">
        <f t="shared" si="0"/>
        <v>253778.56199999998</v>
      </c>
      <c r="G19" s="23" t="str">
        <f>IF(E19&gt;B$6,"YES, GREAT JOB!", "No, Keep Saving!")</f>
        <v>No, Keep Saving!</v>
      </c>
    </row>
    <row r="20" spans="1:7" x14ac:dyDescent="0.55000000000000004">
      <c r="A20" s="22" t="s">
        <v>8</v>
      </c>
      <c r="B20" s="14">
        <f t="shared" si="1"/>
        <v>253778.56199999998</v>
      </c>
      <c r="C20" s="14">
        <f>C19*(1+E$6*(1-E$8))</f>
        <v>112550.88099999999</v>
      </c>
      <c r="D20" s="15">
        <f>B$10*C20</f>
        <v>56275.440499999997</v>
      </c>
      <c r="E20" s="14">
        <f>B$12*(SUM(B20+D20))</f>
        <v>24804.320199999995</v>
      </c>
      <c r="F20" s="16">
        <f t="shared" si="0"/>
        <v>334858.32269999996</v>
      </c>
      <c r="G20" s="23" t="str">
        <f>IF(E20&gt;B$6,"YES, GREAT JOB!", "No, Keep Saving!")</f>
        <v>No, Keep Saving!</v>
      </c>
    </row>
    <row r="21" spans="1:7" x14ac:dyDescent="0.55000000000000004">
      <c r="A21" s="22" t="s">
        <v>15</v>
      </c>
      <c r="B21" s="14">
        <f t="shared" si="1"/>
        <v>334858.32269999996</v>
      </c>
      <c r="C21" s="14">
        <f>C20*(1+E$6*(1-E$8))</f>
        <v>115927.40742999999</v>
      </c>
      <c r="D21" s="15">
        <f>B$10*C21</f>
        <v>57963.703714999996</v>
      </c>
      <c r="E21" s="14">
        <f>B$12*(SUM(B21+D21))</f>
        <v>31425.762113199999</v>
      </c>
      <c r="F21" s="16">
        <f t="shared" si="0"/>
        <v>424247.78852819995</v>
      </c>
      <c r="G21" s="23" t="str">
        <f>IF(E21&gt;B$6,"YES, GREAT JOB!", "No, Keep Saving!")</f>
        <v>No, Keep Saving!</v>
      </c>
    </row>
    <row r="22" spans="1:7" x14ac:dyDescent="0.55000000000000004">
      <c r="A22" s="22" t="s">
        <v>16</v>
      </c>
      <c r="B22" s="14">
        <f t="shared" si="1"/>
        <v>424247.78852819995</v>
      </c>
      <c r="C22" s="14">
        <f>C21*(1+E$6*(1-E$8))</f>
        <v>119405.2296529</v>
      </c>
      <c r="D22" s="15">
        <f>B$10*C22</f>
        <v>59702.614826450001</v>
      </c>
      <c r="E22" s="14">
        <f>B$12*(SUM(B22+D22))</f>
        <v>38716.032268372001</v>
      </c>
      <c r="F22" s="16">
        <f t="shared" si="0"/>
        <v>522666.43562302191</v>
      </c>
      <c r="G22" s="23" t="str">
        <f>IF(E22&gt;B$6,"YES, GREAT JOB!", "No, Keep Saving!")</f>
        <v>No, Keep Saving!</v>
      </c>
    </row>
    <row r="23" spans="1:7" x14ac:dyDescent="0.55000000000000004">
      <c r="A23" s="22" t="s">
        <v>17</v>
      </c>
      <c r="B23" s="14">
        <f t="shared" si="1"/>
        <v>522666.43562302191</v>
      </c>
      <c r="C23" s="14">
        <f>C22*(1+E$6*(1-E$8))</f>
        <v>122987.386542487</v>
      </c>
      <c r="D23" s="15">
        <f>B$10*C23</f>
        <v>61493.693271243501</v>
      </c>
      <c r="E23" s="14">
        <f>B$12*(SUM(B23+D23))</f>
        <v>46732.81031154123</v>
      </c>
      <c r="F23" s="16">
        <f t="shared" si="0"/>
        <v>630892.9392058067</v>
      </c>
      <c r="G23" s="23" t="str">
        <f>IF(E23&gt;B$6,"YES, GREAT JOB!", "No, Keep Saving!")</f>
        <v>No, Keep Saving!</v>
      </c>
    </row>
    <row r="24" spans="1:7" x14ac:dyDescent="0.55000000000000004">
      <c r="A24" s="22" t="s">
        <v>18</v>
      </c>
      <c r="B24" s="14">
        <f t="shared" si="1"/>
        <v>630892.9392058067</v>
      </c>
      <c r="C24" s="14">
        <f>C23*(1+E$6*(1-E$8))</f>
        <v>126677.00813876161</v>
      </c>
      <c r="D24" s="15">
        <f>B$10*C24</f>
        <v>63338.504069380804</v>
      </c>
      <c r="E24" s="14">
        <f>B$12*(SUM(B24+D24))</f>
        <v>55538.515462014999</v>
      </c>
      <c r="F24" s="16">
        <f t="shared" si="0"/>
        <v>749769.95873720245</v>
      </c>
      <c r="G24" s="23" t="str">
        <f>IF(E24&gt;B$6,"YES, GREAT JOB!", "No, Keep Saving!")</f>
        <v>No, Keep Saving!</v>
      </c>
    </row>
    <row r="25" spans="1:7" x14ac:dyDescent="0.55000000000000004">
      <c r="A25" s="22" t="s">
        <v>19</v>
      </c>
      <c r="B25" s="14">
        <f t="shared" si="1"/>
        <v>749769.95873720245</v>
      </c>
      <c r="C25" s="14">
        <f>C24*(1+E$6*(1-E$8))</f>
        <v>130477.31838292447</v>
      </c>
      <c r="D25" s="15">
        <f>B$10*C25</f>
        <v>65238.659191462233</v>
      </c>
      <c r="E25" s="14">
        <f>B$12*(SUM(B25+D25))</f>
        <v>65200.689434293177</v>
      </c>
      <c r="F25" s="16">
        <f t="shared" si="0"/>
        <v>880209.30736295786</v>
      </c>
      <c r="G25" s="23" t="str">
        <f>IF(E25&gt;B$6,"YES, GREAT JOB!", "No, Keep Saving!")</f>
        <v>No, Keep Saving!</v>
      </c>
    </row>
    <row r="26" spans="1:7" x14ac:dyDescent="0.55000000000000004">
      <c r="A26" s="22" t="s">
        <v>20</v>
      </c>
      <c r="B26" s="14">
        <f t="shared" si="1"/>
        <v>880209.30736295786</v>
      </c>
      <c r="C26" s="14">
        <f>C25*(1+E$6*(1-E$8))</f>
        <v>134391.6379344122</v>
      </c>
      <c r="D26" s="15">
        <f>B$10*C26</f>
        <v>67195.818967206098</v>
      </c>
      <c r="E26" s="14">
        <f>B$12*(SUM(B26+D26))</f>
        <v>75792.41010641311</v>
      </c>
      <c r="F26" s="16">
        <f t="shared" si="0"/>
        <v>1023197.5364365771</v>
      </c>
      <c r="G26" s="23" t="str">
        <f>IF(E26&gt;B$6,"YES, GREAT JOB!", "No, Keep Saving!")</f>
        <v>No, Keep Saving!</v>
      </c>
    </row>
    <row r="27" spans="1:7" x14ac:dyDescent="0.55000000000000004">
      <c r="A27" s="22" t="s">
        <v>21</v>
      </c>
      <c r="B27" s="14">
        <f t="shared" si="1"/>
        <v>1023197.5364365771</v>
      </c>
      <c r="C27" s="14">
        <f>C26*(1+E$6*(1-E$8))</f>
        <v>138423.38707244457</v>
      </c>
      <c r="D27" s="15">
        <f>B$10*C27</f>
        <v>69211.693536222287</v>
      </c>
      <c r="E27" s="14">
        <f>B$12*(SUM(B27+D27))</f>
        <v>87392.738397823952</v>
      </c>
      <c r="F27" s="16">
        <f t="shared" si="0"/>
        <v>1179801.9683706234</v>
      </c>
      <c r="G27" s="23" t="str">
        <f>IF(E27&gt;B$6,"YES, GREAT JOB!", "No, Keep Saving!")</f>
        <v>No, Keep Saving!</v>
      </c>
    </row>
    <row r="28" spans="1:7" x14ac:dyDescent="0.55000000000000004">
      <c r="A28" s="22" t="s">
        <v>22</v>
      </c>
      <c r="B28" s="14">
        <f t="shared" si="1"/>
        <v>1179801.9683706234</v>
      </c>
      <c r="C28" s="14">
        <f>C27*(1+E$6*(1-E$8))</f>
        <v>142576.08868461792</v>
      </c>
      <c r="D28" s="15">
        <f>B$10*C28</f>
        <v>71288.04434230896</v>
      </c>
      <c r="E28" s="14">
        <f>B$12*(SUM(B28+D28))</f>
        <v>100087.20101703459</v>
      </c>
      <c r="F28" s="16">
        <f t="shared" si="0"/>
        <v>1351177.2137299669</v>
      </c>
      <c r="G28" s="23" t="str">
        <f>IF(E28&gt;B$6,"YES, GREAT JOB!", "No, Keep Saving!")</f>
        <v>YES, GREAT JOB!</v>
      </c>
    </row>
    <row r="29" spans="1:7" x14ac:dyDescent="0.55000000000000004">
      <c r="A29" s="22" t="s">
        <v>23</v>
      </c>
      <c r="B29" s="14">
        <f t="shared" si="1"/>
        <v>1351177.2137299669</v>
      </c>
      <c r="C29" s="14">
        <f>C28*(1+E$6*(1-E$8))</f>
        <v>146853.37134515645</v>
      </c>
      <c r="D29" s="15">
        <f>B$10*C29</f>
        <v>73426.685672578227</v>
      </c>
      <c r="E29" s="14">
        <f>B$12*(SUM(B29+D29))</f>
        <v>113968.31195220361</v>
      </c>
      <c r="F29" s="16">
        <f t="shared" si="0"/>
        <v>1538572.2113547488</v>
      </c>
      <c r="G29" s="23" t="str">
        <f>IF(E29&gt;B$6,"YES, GREAT JOB!", "No, Keep Saving!")</f>
        <v>YES, GREAT JOB!</v>
      </c>
    </row>
    <row r="30" spans="1:7" x14ac:dyDescent="0.55000000000000004">
      <c r="A30" s="22" t="s">
        <v>24</v>
      </c>
      <c r="B30" s="14">
        <f t="shared" si="1"/>
        <v>1538572.2113547488</v>
      </c>
      <c r="C30" s="14">
        <f>C29*(1+E$6*(1-E$8))</f>
        <v>151258.97248551116</v>
      </c>
      <c r="D30" s="15">
        <f>B$10*C30</f>
        <v>75629.486242755578</v>
      </c>
      <c r="E30" s="14">
        <f>B$12*(SUM(B30+D30))</f>
        <v>129136.13580780035</v>
      </c>
      <c r="F30" s="16">
        <f t="shared" si="0"/>
        <v>1743337.8334053047</v>
      </c>
      <c r="G30" s="23" t="str">
        <f>IF(E30&gt;B$6,"YES, GREAT JOB!", "No, Keep Saving!")</f>
        <v>YES, GREAT JOB!</v>
      </c>
    </row>
    <row r="31" spans="1:7" x14ac:dyDescent="0.55000000000000004">
      <c r="A31" s="22" t="s">
        <v>25</v>
      </c>
      <c r="B31" s="14">
        <f t="shared" si="1"/>
        <v>1743337.8334053047</v>
      </c>
      <c r="C31" s="14">
        <f>C30*(1+E$6*(1-E$8))</f>
        <v>155796.74166007648</v>
      </c>
      <c r="D31" s="15">
        <f>B$10*C31</f>
        <v>77898.370830038242</v>
      </c>
      <c r="E31" s="14">
        <f>B$12*(SUM(B31+D31))</f>
        <v>145698.89633882744</v>
      </c>
      <c r="F31" s="16">
        <f t="shared" si="0"/>
        <v>1966935.1005741705</v>
      </c>
      <c r="G31" s="23" t="str">
        <f>IF(E31&gt;B$6,"YES, GREAT JOB!", "No, Keep Saving!")</f>
        <v>YES, GREAT JOB!</v>
      </c>
    </row>
    <row r="32" spans="1:7" x14ac:dyDescent="0.55000000000000004">
      <c r="A32" s="22" t="s">
        <v>26</v>
      </c>
      <c r="B32" s="14">
        <f t="shared" si="1"/>
        <v>1966935.1005741705</v>
      </c>
      <c r="C32" s="14">
        <f>C31*(1+E$6*(1-E$8))</f>
        <v>160470.6439098788</v>
      </c>
      <c r="D32" s="15">
        <f>B$10*C32</f>
        <v>80235.321954939398</v>
      </c>
      <c r="E32" s="14">
        <f>B$12*(SUM(B32+D32))</f>
        <v>163773.63380232878</v>
      </c>
      <c r="F32" s="16">
        <f t="shared" si="0"/>
        <v>2210944.0563314385</v>
      </c>
      <c r="G32" s="23" t="str">
        <f>IF(E32&gt;B$6,"YES, GREAT JOB!", "No, Keep Saving!")</f>
        <v>YES, GREAT JOB!</v>
      </c>
    </row>
    <row r="33" spans="1:7" x14ac:dyDescent="0.55000000000000004">
      <c r="A33" s="22" t="s">
        <v>27</v>
      </c>
      <c r="B33" s="14">
        <f t="shared" si="1"/>
        <v>2210944.0563314385</v>
      </c>
      <c r="C33" s="14">
        <f>C32*(1+E$6*(1-E$8))</f>
        <v>165284.76322717516</v>
      </c>
      <c r="D33" s="15">
        <f>B$10*C33</f>
        <v>82642.381613587582</v>
      </c>
      <c r="E33" s="14">
        <f>B$12*(SUM(B33+D33))</f>
        <v>183486.91503560208</v>
      </c>
      <c r="F33" s="16">
        <f t="shared" si="0"/>
        <v>2477073.3529806281</v>
      </c>
      <c r="G33" s="23" t="str">
        <f>IF(E33&gt;B$6,"YES, GREAT JOB!", "No, Keep Saving!")</f>
        <v>YES, GREAT JOB!</v>
      </c>
    </row>
    <row r="34" spans="1:7" x14ac:dyDescent="0.55000000000000004">
      <c r="A34" s="22" t="s">
        <v>28</v>
      </c>
      <c r="B34" s="14">
        <f t="shared" si="1"/>
        <v>2477073.3529806281</v>
      </c>
      <c r="C34" s="14">
        <f>C33*(1+E$6*(1-E$8))</f>
        <v>170243.30612399042</v>
      </c>
      <c r="D34" s="15">
        <f>B$10*C34</f>
        <v>85121.65306199521</v>
      </c>
      <c r="E34" s="14">
        <f>B$12*(SUM(B34+D34))</f>
        <v>204975.60048340989</v>
      </c>
      <c r="F34" s="16">
        <f t="shared" si="0"/>
        <v>2767170.606526033</v>
      </c>
      <c r="G34" s="23" t="str">
        <f>IF(E34&gt;B$6,"YES, GREAT JOB!", "No, Keep Saving!")</f>
        <v>YES, GREAT JOB!</v>
      </c>
    </row>
    <row r="35" spans="1:7" x14ac:dyDescent="0.55000000000000004">
      <c r="A35" s="22" t="s">
        <v>29</v>
      </c>
      <c r="B35" s="14">
        <f t="shared" si="1"/>
        <v>2767170.606526033</v>
      </c>
      <c r="C35" s="14">
        <f>C34*(1+E$6*(1-E$8))</f>
        <v>175350.60530771012</v>
      </c>
      <c r="D35" s="15">
        <f>B$10*C35</f>
        <v>87675.302653855062</v>
      </c>
      <c r="E35" s="14">
        <f>B$12*(SUM(B35+D35))</f>
        <v>228387.67273439106</v>
      </c>
      <c r="F35" s="16">
        <f t="shared" si="0"/>
        <v>3083233.5819142791</v>
      </c>
      <c r="G35" s="23" t="str">
        <f>IF(E35&gt;B$6,"YES, GREAT JOB!", "No, Keep Saving!")</f>
        <v>YES, GREAT JOB!</v>
      </c>
    </row>
    <row r="36" spans="1:7" x14ac:dyDescent="0.55000000000000004">
      <c r="A36" s="22" t="s">
        <v>36</v>
      </c>
      <c r="B36" s="14">
        <f t="shared" si="1"/>
        <v>3083233.5819142791</v>
      </c>
      <c r="C36" s="14">
        <f>C35*(1+E$6*(1-E$8))</f>
        <v>180611.12346694144</v>
      </c>
      <c r="D36" s="15">
        <f>B$10*C36</f>
        <v>90305.56173347072</v>
      </c>
      <c r="E36" s="14">
        <f>B$12*(SUM(B36+D36))</f>
        <v>253883.13149182001</v>
      </c>
      <c r="F36" s="16">
        <f t="shared" si="0"/>
        <v>3427422.2751395698</v>
      </c>
      <c r="G36" s="23" t="str">
        <f>IF(E36&gt;B$6,"YES, GREAT JOB!", "No, Keep Saving!")</f>
        <v>YES, GREAT JOB!</v>
      </c>
    </row>
    <row r="37" spans="1:7" x14ac:dyDescent="0.55000000000000004">
      <c r="A37" s="22" t="s">
        <v>37</v>
      </c>
      <c r="B37" s="14">
        <f t="shared" si="1"/>
        <v>3427422.2751395698</v>
      </c>
      <c r="C37" s="14">
        <f>C36*(1+E$6*(1-E$8))</f>
        <v>186029.4571709497</v>
      </c>
      <c r="D37" s="15">
        <f>B$10*C37</f>
        <v>93014.728585474848</v>
      </c>
      <c r="E37" s="14">
        <f>B$12*(SUM(B37+D37))</f>
        <v>281634.96029800357</v>
      </c>
      <c r="F37" s="16">
        <f t="shared" si="0"/>
        <v>3802071.9640230481</v>
      </c>
      <c r="G37" s="23" t="str">
        <f>IF(E37&gt;B$6,"YES, GREAT JOB!", "No, Keep Saving!")</f>
        <v>YES, GREAT JOB!</v>
      </c>
    </row>
    <row r="38" spans="1:7" x14ac:dyDescent="0.55000000000000004">
      <c r="A38" s="22" t="s">
        <v>38</v>
      </c>
      <c r="B38" s="14">
        <f t="shared" si="1"/>
        <v>3802071.9640230481</v>
      </c>
      <c r="C38" s="14">
        <f>C37*(1+E$6*(1-E$8))</f>
        <v>191610.34088607819</v>
      </c>
      <c r="D38" s="15">
        <f>B$10*C38</f>
        <v>95805.170443039096</v>
      </c>
      <c r="E38" s="14">
        <f>B$12*(SUM(B38+D38))</f>
        <v>311830.17075728695</v>
      </c>
      <c r="F38" s="16">
        <f t="shared" si="0"/>
        <v>4209707.3052233737</v>
      </c>
      <c r="G38" s="23" t="str">
        <f>IF(E38&gt;B$6,"YES, GREAT JOB!", "No, Keep Saving!")</f>
        <v>YES, GREAT JOB!</v>
      </c>
    </row>
    <row r="39" spans="1:7" x14ac:dyDescent="0.55000000000000004">
      <c r="A39" s="22" t="s">
        <v>39</v>
      </c>
      <c r="B39" s="14">
        <f t="shared" si="1"/>
        <v>4209707.3052233737</v>
      </c>
      <c r="C39" s="14">
        <f>C38*(1+E$6*(1-E$8))</f>
        <v>197358.65111266053</v>
      </c>
      <c r="D39" s="15">
        <f>B$10*C39</f>
        <v>98679.325556330266</v>
      </c>
      <c r="E39" s="14">
        <f>B$12*(SUM(B39+D39))</f>
        <v>344670.93046237633</v>
      </c>
      <c r="F39" s="16">
        <f t="shared" si="0"/>
        <v>4653057.5612420803</v>
      </c>
      <c r="G39" s="23" t="str">
        <f>IF(E39&gt;B$6,"YES, GREAT JOB!", "No, Keep Saving!")</f>
        <v>YES, GREAT JOB!</v>
      </c>
    </row>
    <row r="40" spans="1:7" x14ac:dyDescent="0.55000000000000004">
      <c r="A40" s="22" t="s">
        <v>40</v>
      </c>
      <c r="B40" s="14">
        <f t="shared" si="1"/>
        <v>4653057.5612420803</v>
      </c>
      <c r="C40" s="14">
        <f>C39*(1+E$6*(1-E$8))</f>
        <v>203279.41064604034</v>
      </c>
      <c r="D40" s="15">
        <f>B$10*C40</f>
        <v>101639.70532302017</v>
      </c>
      <c r="E40" s="14">
        <f>B$12*(SUM(B40+D40))</f>
        <v>380375.78132520802</v>
      </c>
      <c r="F40" s="16">
        <f t="shared" si="0"/>
        <v>5135073.0478903083</v>
      </c>
      <c r="G40" s="23" t="str">
        <f>IF(E40&gt;B$6,"YES, GREAT JOB!", "No, Keep Saving!")</f>
        <v>YES, GREAT JOB!</v>
      </c>
    </row>
    <row r="41" spans="1:7" x14ac:dyDescent="0.55000000000000004">
      <c r="A41" s="22" t="s">
        <v>41</v>
      </c>
      <c r="B41" s="14">
        <f t="shared" si="1"/>
        <v>5135073.0478903083</v>
      </c>
      <c r="C41" s="14">
        <f>C40*(1+E$6*(1-E$8))</f>
        <v>209377.79296542157</v>
      </c>
      <c r="D41" s="15">
        <f>B$10*C41</f>
        <v>104688.89648271078</v>
      </c>
      <c r="E41" s="14">
        <f>B$12*(SUM(B41+D41))</f>
        <v>419180.95554984151</v>
      </c>
      <c r="F41" s="16">
        <f t="shared" si="0"/>
        <v>5658942.8999228608</v>
      </c>
      <c r="G41" s="23" t="str">
        <f>IF(E41&gt;B$6,"YES, GREAT JOB!", "No, Keep Saving!")</f>
        <v>YES, GREAT JOB!</v>
      </c>
    </row>
    <row r="42" spans="1:7" x14ac:dyDescent="0.55000000000000004">
      <c r="A42" s="22" t="s">
        <v>42</v>
      </c>
      <c r="B42" s="14">
        <f t="shared" si="1"/>
        <v>5658942.8999228608</v>
      </c>
      <c r="C42" s="14">
        <f>C41*(1+E$6*(1-E$8))</f>
        <v>215659.12675438423</v>
      </c>
      <c r="D42" s="15">
        <f>B$10*C42</f>
        <v>107829.56337719211</v>
      </c>
      <c r="E42" s="14">
        <f>B$12*(SUM(B42+D42))</f>
        <v>461341.79706400423</v>
      </c>
      <c r="F42" s="16">
        <f t="shared" si="0"/>
        <v>6228114.2603640575</v>
      </c>
      <c r="G42" s="23" t="str">
        <f>IF(E42&gt;B$6,"YES, GREAT JOB!", "No, Keep Saving!")</f>
        <v>YES, GREAT JOB!</v>
      </c>
    </row>
    <row r="43" spans="1:7" x14ac:dyDescent="0.55000000000000004">
      <c r="A43" s="22" t="s">
        <v>43</v>
      </c>
      <c r="B43" s="14">
        <f t="shared" si="1"/>
        <v>6228114.2603640575</v>
      </c>
      <c r="C43" s="14">
        <f>C42*(1+E$6*(1-E$8))</f>
        <v>222128.90055701576</v>
      </c>
      <c r="D43" s="15">
        <f>B$10*C43</f>
        <v>111064.45027850788</v>
      </c>
      <c r="E43" s="14">
        <f>B$12*(SUM(B43+D43))</f>
        <v>507134.29685140523</v>
      </c>
      <c r="F43" s="16">
        <f t="shared" si="0"/>
        <v>6846313.0074939709</v>
      </c>
      <c r="G43" s="23" t="str">
        <f>IF(E43&gt;B$6,"YES, GREAT JOB!", "No, Keep Saving!")</f>
        <v>YES, GREAT JOB!</v>
      </c>
    </row>
    <row r="44" spans="1:7" x14ac:dyDescent="0.55000000000000004">
      <c r="A44" s="22" t="s">
        <v>44</v>
      </c>
      <c r="B44" s="14">
        <f t="shared" si="1"/>
        <v>6846313.0074939709</v>
      </c>
      <c r="C44" s="14">
        <f>C43*(1+E$6*(1-E$8))</f>
        <v>228792.76757372625</v>
      </c>
      <c r="D44" s="15">
        <f>B$10*C44</f>
        <v>114396.38378686312</v>
      </c>
      <c r="E44" s="14">
        <f>B$12*(SUM(B44+D44))</f>
        <v>556856.75130246673</v>
      </c>
      <c r="F44" s="16">
        <f t="shared" si="0"/>
        <v>7517566.1425833013</v>
      </c>
      <c r="G44" s="23" t="str">
        <f>IF(E44&gt;B$6,"YES, GREAT JOB!", "No, Keep Saving!")</f>
        <v>YES, GREAT JOB!</v>
      </c>
    </row>
    <row r="45" spans="1:7" ht="14.7" thickBot="1" x14ac:dyDescent="0.6">
      <c r="A45" s="24" t="s">
        <v>45</v>
      </c>
      <c r="B45" s="25">
        <f t="shared" si="1"/>
        <v>7517566.1425833013</v>
      </c>
      <c r="C45" s="25">
        <f>C44*(1+E$6*(1-E$8))</f>
        <v>235656.55060093803</v>
      </c>
      <c r="D45" s="26">
        <f>B$10*C45</f>
        <v>117828.27530046902</v>
      </c>
      <c r="E45" s="25">
        <f>B$12*(SUM(B45+D45))</f>
        <v>610831.55343070161</v>
      </c>
      <c r="F45" s="27">
        <f t="shared" si="0"/>
        <v>8246225.9713144721</v>
      </c>
      <c r="G45" s="28" t="str">
        <f>IF(E45&gt;B$6,"YES, GREAT JOB!", "No, Keep Saving!")</f>
        <v>YES, GREAT JOB!</v>
      </c>
    </row>
    <row r="46" spans="1:7" x14ac:dyDescent="0.55000000000000004">
      <c r="C46" s="9"/>
      <c r="D46" s="9"/>
      <c r="E46" s="1"/>
      <c r="F46" s="9"/>
      <c r="G46" s="8"/>
    </row>
    <row r="47" spans="1:7" x14ac:dyDescent="0.55000000000000004">
      <c r="C47" s="9"/>
      <c r="D47" s="9"/>
      <c r="E47" s="1"/>
      <c r="F47" s="9"/>
      <c r="G47" s="8"/>
    </row>
    <row r="48" spans="1:7" x14ac:dyDescent="0.55000000000000004">
      <c r="C48" s="9"/>
      <c r="D48" s="9"/>
      <c r="E48" s="1"/>
      <c r="F48" s="9"/>
      <c r="G48" s="8"/>
    </row>
  </sheetData>
  <hyperlinks>
    <hyperlink ref="B4" r:id="rId1" xr:uid="{F30C9AA2-46C8-4D74-8282-2864D3DFD88F}"/>
  </hyperlinks>
  <pageMargins left="0.25" right="0.25" top="0.75" bottom="0.75" header="0.3" footer="0.3"/>
  <pageSetup scale="75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2018-01-29T20:34:35Z</dcterms:modified>
</cp:coreProperties>
</file>